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<sst xmlns="http://schemas.openxmlformats.org/spreadsheetml/2006/main" count="127" uniqueCount="124">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</sst>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="85" zoomScaleNormal="85" zoomScalePageLayoutView="0" workbookViewId="0" topLeftCell="A1">
      <selection activeCell="B19" sqref="B19"/>
    </sheetView>
  </sheetViews>
  <sheetFormatPr defaultColWidth="11.421875" defaultRowHeight="15"/>
  <cols>
    <col min="1" max="1" width="0.5625" style="1" customWidth="1"/>
    <col min="2" max="2" width="56.7109375" style="1" customWidth="1"/>
    <col min="3" max="3" width="10.28125" style="2" customWidth="1"/>
    <col min="4" max="4" width="10.421875" style="2" customWidth="1"/>
    <col min="5" max="5" width="59.421875" style="1" customWidth="1"/>
    <col min="6" max="6" width="12.28125" style="2" customWidth="1"/>
    <col min="7" max="7" width="12.421875" style="2" customWidth="1"/>
    <col min="8" max="16384" width="11.421875" style="1" customWidth="1"/>
  </cols>
  <sheetData>
    <row r="1" ht="4.5" customHeight="1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39.75" customHeight="1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6776191.680000001</v>
      </c>
      <c r="D9" s="9">
        <f>SUM(D10:D16)</f>
        <v>6296166.180000001</v>
      </c>
      <c r="E9" s="11" t="s">
        <v>8</v>
      </c>
      <c r="F9" s="9">
        <f>SUM(F10:F18)</f>
        <v>1529102.35</v>
      </c>
      <c r="G9" s="9">
        <f>SUM(G10:G18)</f>
        <v>1372510.3900000001</v>
      </c>
    </row>
    <row r="10" spans="2:7" ht="13.5">
      <c r="B10" s="12" t="s">
        <v>9</v>
      </c>
      <c r="C10" s="9">
        <v>7148.07</v>
      </c>
      <c r="D10" s="9">
        <v>7148.07</v>
      </c>
      <c r="E10" s="13" t="s">
        <v>10</v>
      </c>
      <c r="F10" s="9">
        <v>92728.56</v>
      </c>
      <c r="G10" s="9">
        <v>0</v>
      </c>
    </row>
    <row r="11" spans="2:7" ht="13.5">
      <c r="B11" s="12" t="s">
        <v>11</v>
      </c>
      <c r="C11" s="9">
        <v>6767528.42</v>
      </c>
      <c r="D11" s="9">
        <v>6287502.92</v>
      </c>
      <c r="E11" s="13" t="s">
        <v>12</v>
      </c>
      <c r="F11" s="9">
        <v>-47724.72</v>
      </c>
      <c r="G11" s="9">
        <v>-31033.48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-118</v>
      </c>
      <c r="G14" s="9">
        <v>-118</v>
      </c>
    </row>
    <row r="15" spans="2:7" ht="27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1484216.51</v>
      </c>
      <c r="G16" s="9">
        <v>1403661.87</v>
      </c>
    </row>
    <row r="17" spans="2:7" ht="20.25" customHeight="1">
      <c r="B17" s="10" t="s">
        <v>23</v>
      </c>
      <c r="C17" s="9">
        <f>SUM(C18:C24)</f>
        <v>4814096.33</v>
      </c>
      <c r="D17" s="9">
        <f>SUM(D18:D24)</f>
        <v>4735362.63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1165289.71</v>
      </c>
      <c r="D20" s="9">
        <v>1082556.01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0.01</v>
      </c>
      <c r="D25" s="9">
        <f>SUM(D26:D30)</f>
        <v>0.01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0.01</v>
      </c>
      <c r="D26" s="9">
        <v>0.01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136097.6</v>
      </c>
      <c r="D37" s="9">
        <v>136097.6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8.25" customHeight="1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11726385.620000001</v>
      </c>
      <c r="D47" s="9">
        <f>D9+D17+D25+D31+D37+D38+D41</f>
        <v>11167626.42</v>
      </c>
      <c r="E47" s="8" t="s">
        <v>82</v>
      </c>
      <c r="F47" s="9">
        <f>F9+F19+F23+F26+F27+F31+F38+F42</f>
        <v>1529102.35</v>
      </c>
      <c r="G47" s="9">
        <f>G9+G19+G23+G26+G27+G31+G38+G42</f>
        <v>1372510.3900000001</v>
      </c>
    </row>
    <row r="48" spans="2:7" ht="9" customHeight="1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12977554.64</v>
      </c>
      <c r="D51" s="9">
        <v>12114186.05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1607147.92</v>
      </c>
      <c r="D53" s="9">
        <v>1580191.57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623909.13</v>
      </c>
      <c r="D54" s="9">
        <v>623909.13</v>
      </c>
      <c r="E54" s="11" t="s">
        <v>94</v>
      </c>
      <c r="F54" s="9">
        <v>300270.13</v>
      </c>
      <c r="G54" s="9">
        <v>300261</v>
      </c>
    </row>
    <row r="55" spans="2:7" ht="13.5">
      <c r="B55" s="10" t="s">
        <v>95</v>
      </c>
      <c r="C55" s="9">
        <v>-2381664.51</v>
      </c>
      <c r="D55" s="9">
        <v>-2381664.51</v>
      </c>
      <c r="E55" s="11" t="s">
        <v>96</v>
      </c>
      <c r="F55" s="9">
        <v>0</v>
      </c>
      <c r="G55" s="9">
        <v>0</v>
      </c>
    </row>
    <row r="56" spans="2:7" ht="11.25" customHeight="1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300270.13</v>
      </c>
      <c r="G57" s="9">
        <f>SUM(G50:G55)</f>
        <v>300261</v>
      </c>
    </row>
    <row r="58" spans="2:7" ht="12" customHeight="1">
      <c r="B58" s="10" t="s">
        <v>100</v>
      </c>
      <c r="C58" s="9">
        <v>0</v>
      </c>
      <c r="D58" s="9">
        <v>223470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1829372.48</v>
      </c>
      <c r="G59" s="9">
        <f>G47+G57</f>
        <v>1672771.3900000001</v>
      </c>
    </row>
    <row r="60" spans="2:7" ht="18" customHeight="1">
      <c r="B60" s="6" t="s">
        <v>102</v>
      </c>
      <c r="C60" s="9">
        <f>SUM(C50:C58)</f>
        <v>12826947.180000002</v>
      </c>
      <c r="D60" s="9">
        <f>SUM(D50:D58)</f>
        <v>12160092.240000002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24553332.800000004</v>
      </c>
      <c r="D62" s="9">
        <f>D47+D60</f>
        <v>23327718.660000004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18000</v>
      </c>
      <c r="G63" s="9">
        <f>SUM(G64:G66)</f>
        <v>18000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18000</v>
      </c>
      <c r="G65" s="9">
        <v>18000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6" customHeight="1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22705960.320000004</v>
      </c>
      <c r="G68" s="9">
        <f>SUM(G69:G73)</f>
        <v>21636947.269999996</v>
      </c>
    </row>
    <row r="69" spans="2:7" ht="13.5">
      <c r="B69" s="10"/>
      <c r="C69" s="9"/>
      <c r="D69" s="9"/>
      <c r="E69" s="11" t="s">
        <v>110</v>
      </c>
      <c r="F69" s="9">
        <v>1057419.17</v>
      </c>
      <c r="G69" s="9">
        <v>1469288.15</v>
      </c>
    </row>
    <row r="70" spans="2:7" ht="13.5">
      <c r="B70" s="10"/>
      <c r="C70" s="9"/>
      <c r="D70" s="9"/>
      <c r="E70" s="11" t="s">
        <v>111</v>
      </c>
      <c r="F70" s="9">
        <v>22455493.03</v>
      </c>
      <c r="G70" s="9">
        <v>20986204.88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-806951.88</v>
      </c>
      <c r="G73" s="9">
        <v>-818545.76</v>
      </c>
    </row>
    <row r="74" spans="2:7" ht="6.75" customHeight="1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6.75" customHeight="1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22723960.320000004</v>
      </c>
      <c r="G79" s="9">
        <f>G63+G68+G75</f>
        <v>21654947.269999996</v>
      </c>
    </row>
    <row r="80" spans="2:7" ht="6.75" customHeight="1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24553332.800000004</v>
      </c>
      <c r="G81" s="9">
        <f>G59+G79</f>
        <v>23327718.659999996</v>
      </c>
    </row>
    <row r="82" spans="2:7" ht="6.75" customHeight="1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" right="0" top="0" bottom="0" header="0.31496062992125984" footer="0.31496062992125984"/>
  <pageSetup fitToHeight="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2022-02-22T02:58:18Z</cp:lastPrinted>
  <dcterms:created xsi:type="dcterms:W3CDTF">2016-10-11T18:36:49Z</dcterms:created>
  <dcterms:modified xsi:type="dcterms:W3CDTF">2022-02-22T02:58:22Z</dcterms:modified>
  <cp:category/>
  <cp:version/>
  <cp:contentType/>
  <cp:contentStatus/>
</cp:coreProperties>
</file>